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36616" yWindow="65446" windowWidth="29040" windowHeight="15720" tabRatio="631" activeTab="0"/>
  </bookViews>
  <sheets>
    <sheet name="Foglio1" sheetId="1" r:id="rId1"/>
  </sheets>
  <definedNames>
    <definedName name="_xlnm.Print_Area" localSheetId="0">'Foglio1'!$E$5:$G$31</definedName>
  </definedNames>
  <calcPr calcId="152511"/>
  <extLst/>
</workbook>
</file>

<file path=xl/sharedStrings.xml><?xml version="1.0" encoding="utf-8"?>
<sst xmlns="http://schemas.openxmlformats.org/spreadsheetml/2006/main" count="28" uniqueCount="25">
  <si>
    <t>Costo del kWh in [€]</t>
  </si>
  <si>
    <t>Ritorno investimento con nuova soluzione [mesi]</t>
  </si>
  <si>
    <t>Potenza nominale del motore da sostituire [kW]</t>
  </si>
  <si>
    <t>Potenza nominale del motore nuovo in [kW]</t>
  </si>
  <si>
    <t>Efficienza 100% carico motore da sostituire [%]</t>
  </si>
  <si>
    <t>Efficienza 100% del motore nuovo [%]</t>
  </si>
  <si>
    <t>Ore di funzionamento annuali [h/anno]</t>
  </si>
  <si>
    <t>Energia annuale consumata motore da sostituire [kWh/anno]</t>
  </si>
  <si>
    <t>Energia annuale consumata motore nuovo [kWh/anno]</t>
  </si>
  <si>
    <t>Energia annuale risparmiata con nuova soluzione [kWh/anno]</t>
  </si>
  <si>
    <t>Risparmio annuale economico con nuova soluzione [€/anno]</t>
  </si>
  <si>
    <t>Costo annuale energia consumata vecchia soluzione [€/anno]</t>
  </si>
  <si>
    <t>Costo annuale energia consumata nuova soluzione [€/anno]</t>
  </si>
  <si>
    <t>Costo motore da sostituire [€]</t>
  </si>
  <si>
    <t>Costo motore nuova soluzione [€]</t>
  </si>
  <si>
    <t>VALORI DA INSERIRE</t>
  </si>
  <si>
    <t>VALORI CALCOLATI IN AUTOMATICO</t>
  </si>
  <si>
    <t>Nome Motore</t>
  </si>
  <si>
    <t>Energia</t>
  </si>
  <si>
    <t>Costo</t>
  </si>
  <si>
    <t>CHT-A 90S6 5,4kW 3000rpm - IE4</t>
  </si>
  <si>
    <t>CHT-A 90Lc / CHT-A 100La        4p - IE3</t>
  </si>
  <si>
    <t>CHT-A 90Lc / CHT-A 100La        4p - IE2</t>
  </si>
  <si>
    <t>CHT-A 160La6 10,2kW 750rpm - IE4</t>
  </si>
  <si>
    <t>CHT-A 180L 8p 11kW - IE1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</si>
</sst>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2" fillId="2" borderId="3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0" fontId="0" fillId="2" borderId="3" xfId="0" applyFill="1" applyBorder="1"/>
    <xf numFmtId="0" fontId="2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2" fillId="3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7" xfId="0" applyFill="1" applyBorder="1"/>
    <xf numFmtId="0" fontId="2" fillId="3" borderId="3" xfId="0" applyFont="1" applyFill="1" applyBorder="1"/>
    <xf numFmtId="0" fontId="0" fillId="3" borderId="0" xfId="0" applyFill="1" applyBorder="1" applyAlignment="1">
      <alignment horizontal="center"/>
    </xf>
    <xf numFmtId="0" fontId="0" fillId="3" borderId="4" xfId="0" applyFill="1" applyBorder="1"/>
    <xf numFmtId="0" fontId="2" fillId="3" borderId="5" xfId="0" applyFont="1" applyFill="1" applyBorder="1"/>
    <xf numFmtId="0" fontId="0" fillId="3" borderId="6" xfId="0" applyFill="1" applyBorder="1" applyAlignment="1">
      <alignment horizontal="center"/>
    </xf>
    <xf numFmtId="0" fontId="0" fillId="3" borderId="8" xfId="0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none" baseline="0">
                <a:latin typeface="Calibri"/>
                <a:ea typeface="Calibri"/>
                <a:cs typeface="Calibri"/>
              </a:rPr>
              <a:t>Energia annuale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 consumata sul ciclo macchina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Foglio1!$U$3:$U$5</c:f>
              <c:strCache/>
            </c:strRef>
          </c:cat>
          <c:val>
            <c:numRef>
              <c:f>Foglio1!$U$7:$U$9</c:f>
              <c:numCache/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Energia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[kWh]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6018450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chemeClr val="bg1"/>
    </a:solidFill>
  </c:spPr>
  <c:lang xmlns:c="http://schemas.openxmlformats.org/drawingml/2006/chart" val="it-IT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none" baseline="0">
                <a:latin typeface="Calibri"/>
                <a:ea typeface="Calibri"/>
                <a:cs typeface="Calibri"/>
              </a:rPr>
              <a:t>Costo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 annuale energia sul ciclo macchina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Foglio1!$U$3:$U$5</c:f>
              <c:strCache/>
            </c:strRef>
          </c:cat>
          <c:val>
            <c:numRef>
              <c:f>Foglio1!$U$11:$U$13</c:f>
              <c:numCache/>
            </c:numRef>
          </c:val>
        </c:ser>
        <c:axId val="43106464"/>
        <c:axId val="52413857"/>
      </c:barChart>
      <c:catAx>
        <c:axId val="4310646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[€]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4310646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it-IT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none" baseline="0">
                <a:latin typeface="Calibri"/>
                <a:ea typeface="Calibri"/>
                <a:cs typeface="Calibri"/>
              </a:rPr>
              <a:t>Energia annuale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 consumata sul ciclo macchina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Foglio1!$U$38:$U$39</c:f>
              <c:strCache/>
            </c:strRef>
          </c:cat>
          <c:val>
            <c:numRef>
              <c:f>Foglio1!$U$42:$U$43</c:f>
              <c:numCache/>
            </c:numRef>
          </c:val>
        </c:ser>
        <c:axId val="1962666"/>
        <c:axId val="17663995"/>
      </c:barChart>
      <c:catAx>
        <c:axId val="196266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Energia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[kWh]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19626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chemeClr val="bg1"/>
    </a:solidFill>
  </c:spPr>
  <c:lang xmlns:c="http://schemas.openxmlformats.org/drawingml/2006/chart" val="it-IT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none" baseline="0">
                <a:latin typeface="Calibri"/>
                <a:ea typeface="Calibri"/>
                <a:cs typeface="Calibri"/>
              </a:rPr>
              <a:t>Costo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 annuale energia sul ciclo macchina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Foglio1!$U$38:$U$39</c:f>
              <c:strCache/>
            </c:strRef>
          </c:cat>
          <c:val>
            <c:numRef>
              <c:f>Foglio1!$U$46:$U$47</c:f>
              <c:numCache/>
            </c:numRef>
          </c:val>
        </c:ser>
        <c:axId val="24758228"/>
        <c:axId val="21497461"/>
      </c:barChart>
      <c:catAx>
        <c:axId val="2475822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21497461"/>
        <c:crosses val="autoZero"/>
        <c:auto val="1"/>
        <c:lblOffset val="100"/>
        <c:noMultiLvlLbl val="0"/>
      </c:catAx>
      <c:valAx>
        <c:axId val="214974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[€]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2475822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it-IT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2</xdr:row>
      <xdr:rowOff>76200</xdr:rowOff>
    </xdr:from>
    <xdr:to>
      <xdr:col>17</xdr:col>
      <xdr:colOff>419100</xdr:colOff>
      <xdr:row>16</xdr:row>
      <xdr:rowOff>133350</xdr:rowOff>
    </xdr:to>
    <xdr:graphicFrame macro="">
      <xdr:nvGraphicFramePr>
        <xdr:cNvPr id="2" name="Grafico 1"/>
        <xdr:cNvGraphicFramePr/>
      </xdr:nvGraphicFramePr>
      <xdr:xfrm>
        <a:off x="9572625" y="457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18</xdr:row>
      <xdr:rowOff>76200</xdr:rowOff>
    </xdr:from>
    <xdr:to>
      <xdr:col>17</xdr:col>
      <xdr:colOff>409575</xdr:colOff>
      <xdr:row>32</xdr:row>
      <xdr:rowOff>123825</xdr:rowOff>
    </xdr:to>
    <xdr:graphicFrame macro="">
      <xdr:nvGraphicFramePr>
        <xdr:cNvPr id="3" name="Grafico 2"/>
        <xdr:cNvGraphicFramePr/>
      </xdr:nvGraphicFramePr>
      <xdr:xfrm>
        <a:off x="9563100" y="3533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142875</xdr:colOff>
      <xdr:row>35</xdr:row>
      <xdr:rowOff>0</xdr:rowOff>
    </xdr:from>
    <xdr:to>
      <xdr:col>17</xdr:col>
      <xdr:colOff>447675</xdr:colOff>
      <xdr:row>49</xdr:row>
      <xdr:rowOff>76200</xdr:rowOff>
    </xdr:to>
    <xdr:graphicFrame macro="">
      <xdr:nvGraphicFramePr>
        <xdr:cNvPr id="4" name="Grafico 3"/>
        <xdr:cNvGraphicFramePr/>
      </xdr:nvGraphicFramePr>
      <xdr:xfrm>
        <a:off x="9601200" y="67246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161925</xdr:colOff>
      <xdr:row>50</xdr:row>
      <xdr:rowOff>171450</xdr:rowOff>
    </xdr:from>
    <xdr:to>
      <xdr:col>17</xdr:col>
      <xdr:colOff>466725</xdr:colOff>
      <xdr:row>65</xdr:row>
      <xdr:rowOff>57150</xdr:rowOff>
    </xdr:to>
    <xdr:graphicFrame macro="">
      <xdr:nvGraphicFramePr>
        <xdr:cNvPr id="5" name="Grafico 4"/>
        <xdr:cNvGraphicFramePr/>
      </xdr:nvGraphicFramePr>
      <xdr:xfrm>
        <a:off x="9620250" y="97536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U47"/>
  <sheetViews>
    <sheetView tabSelected="1" workbookViewId="0" topLeftCell="G1">
      <selection activeCell="U45" sqref="U45"/>
    </sheetView>
  </sheetViews>
  <sheetFormatPr defaultColWidth="9.140625" defaultRowHeight="15"/>
  <cols>
    <col min="5" max="5" width="59.57421875" style="0" customWidth="1"/>
    <col min="20" max="20" width="13.57421875" style="0" bestFit="1" customWidth="1"/>
    <col min="21" max="21" width="36.8515625" style="0" customWidth="1"/>
  </cols>
  <sheetData>
    <row r="3" spans="20:21" ht="15">
      <c r="T3" t="s">
        <v>17</v>
      </c>
      <c r="U3" t="s">
        <v>20</v>
      </c>
    </row>
    <row r="4" ht="15.75" thickBot="1">
      <c r="U4" t="s">
        <v>21</v>
      </c>
    </row>
    <row r="5" spans="5:21" ht="15.75" thickBot="1">
      <c r="E5" s="23" t="s">
        <v>15</v>
      </c>
      <c r="F5" s="24"/>
      <c r="G5" s="25"/>
      <c r="U5" t="s">
        <v>22</v>
      </c>
    </row>
    <row r="6" spans="5:7" ht="15">
      <c r="E6" s="3" t="s">
        <v>2</v>
      </c>
      <c r="F6" s="4">
        <v>6</v>
      </c>
      <c r="G6" s="12"/>
    </row>
    <row r="7" spans="5:21" ht="15">
      <c r="E7" s="5" t="s">
        <v>3</v>
      </c>
      <c r="F7" s="6">
        <v>6</v>
      </c>
      <c r="G7" s="8"/>
      <c r="T7" t="s">
        <v>18</v>
      </c>
      <c r="U7">
        <v>22880</v>
      </c>
    </row>
    <row r="8" spans="5:21" ht="15">
      <c r="E8" s="5"/>
      <c r="F8" s="6"/>
      <c r="G8" s="8"/>
      <c r="U8">
        <v>24360</v>
      </c>
    </row>
    <row r="9" spans="5:21" ht="15">
      <c r="E9" s="5" t="s">
        <v>4</v>
      </c>
      <c r="F9" s="6">
        <v>79</v>
      </c>
      <c r="G9" s="8"/>
      <c r="U9">
        <v>25040</v>
      </c>
    </row>
    <row r="10" spans="5:7" ht="15">
      <c r="E10" s="5" t="s">
        <v>5</v>
      </c>
      <c r="F10" s="6">
        <v>90</v>
      </c>
      <c r="G10" s="8"/>
    </row>
    <row r="11" spans="5:21" ht="15">
      <c r="E11" s="5"/>
      <c r="F11" s="6"/>
      <c r="G11" s="8"/>
      <c r="T11" t="s">
        <v>19</v>
      </c>
      <c r="U11">
        <v>3432</v>
      </c>
    </row>
    <row r="12" spans="5:21" ht="15">
      <c r="E12" s="5" t="s">
        <v>6</v>
      </c>
      <c r="F12" s="6">
        <v>2500</v>
      </c>
      <c r="G12" s="8"/>
      <c r="U12">
        <v>3654</v>
      </c>
    </row>
    <row r="13" spans="5:21" ht="15">
      <c r="E13" s="9"/>
      <c r="F13" s="7"/>
      <c r="G13" s="8"/>
      <c r="U13">
        <v>3756</v>
      </c>
    </row>
    <row r="14" spans="5:7" ht="15">
      <c r="E14" s="5" t="s">
        <v>0</v>
      </c>
      <c r="F14" s="6">
        <v>0.15</v>
      </c>
      <c r="G14" s="8"/>
    </row>
    <row r="15" spans="5:7" ht="15">
      <c r="E15" s="5"/>
      <c r="F15" s="6"/>
      <c r="G15" s="8"/>
    </row>
    <row r="16" spans="5:7" ht="15">
      <c r="E16" s="5" t="s">
        <v>13</v>
      </c>
      <c r="F16" s="6">
        <v>0</v>
      </c>
      <c r="G16" s="8"/>
    </row>
    <row r="17" spans="5:7" ht="15.75" thickBot="1">
      <c r="E17" s="10" t="s">
        <v>14</v>
      </c>
      <c r="F17" s="11">
        <v>0</v>
      </c>
      <c r="G17" s="13"/>
    </row>
    <row r="18" spans="5:6" ht="15">
      <c r="E18" s="1"/>
      <c r="F18" s="2"/>
    </row>
    <row r="19" spans="5:6" ht="15.75" thickBot="1">
      <c r="E19" s="1"/>
      <c r="F19" s="2"/>
    </row>
    <row r="20" spans="5:7" ht="15.75" thickBot="1">
      <c r="E20" s="26" t="s">
        <v>16</v>
      </c>
      <c r="F20" s="27"/>
      <c r="G20" s="28"/>
    </row>
    <row r="21" spans="5:7" ht="15">
      <c r="E21" s="14" t="s">
        <v>7</v>
      </c>
      <c r="F21" s="15">
        <f>(F6*F12)/(F9/100)</f>
        <v>18987.341772151896</v>
      </c>
      <c r="G21" s="16"/>
    </row>
    <row r="22" spans="5:7" ht="15">
      <c r="E22" s="17" t="s">
        <v>8</v>
      </c>
      <c r="F22" s="18">
        <f>(F7*F12)/(F10/100)</f>
        <v>16666.666666666668</v>
      </c>
      <c r="G22" s="19"/>
    </row>
    <row r="23" spans="5:7" ht="15">
      <c r="E23" s="17"/>
      <c r="F23" s="18"/>
      <c r="G23" s="19"/>
    </row>
    <row r="24" spans="5:7" ht="15">
      <c r="E24" s="17" t="s">
        <v>11</v>
      </c>
      <c r="F24" s="18">
        <f>F21*F14</f>
        <v>2848.101265822784</v>
      </c>
      <c r="G24" s="19"/>
    </row>
    <row r="25" spans="5:7" ht="15">
      <c r="E25" s="17" t="s">
        <v>12</v>
      </c>
      <c r="F25" s="18">
        <f>F22*F14</f>
        <v>2500</v>
      </c>
      <c r="G25" s="19"/>
    </row>
    <row r="26" spans="5:7" ht="15">
      <c r="E26" s="17"/>
      <c r="F26" s="18"/>
      <c r="G26" s="19"/>
    </row>
    <row r="27" spans="5:7" ht="15">
      <c r="E27" s="17" t="s">
        <v>9</v>
      </c>
      <c r="F27" s="18">
        <f>F21-F22</f>
        <v>2320.6751054852284</v>
      </c>
      <c r="G27" s="19"/>
    </row>
    <row r="28" spans="5:7" ht="15">
      <c r="E28" s="17"/>
      <c r="F28" s="18"/>
      <c r="G28" s="19"/>
    </row>
    <row r="29" spans="5:7" ht="15">
      <c r="E29" s="17" t="s">
        <v>10</v>
      </c>
      <c r="F29" s="18">
        <f>F24-F25</f>
        <v>348.10126582278417</v>
      </c>
      <c r="G29" s="19"/>
    </row>
    <row r="30" spans="5:7" ht="15">
      <c r="E30" s="17"/>
      <c r="F30" s="18"/>
      <c r="G30" s="19"/>
    </row>
    <row r="31" spans="5:7" ht="15.75" thickBot="1">
      <c r="E31" s="20" t="s">
        <v>1</v>
      </c>
      <c r="F31" s="21">
        <f>(F17-F16)/F29*12</f>
        <v>0</v>
      </c>
      <c r="G31" s="22"/>
    </row>
    <row r="38" spans="20:21" ht="15">
      <c r="T38" t="s">
        <v>17</v>
      </c>
      <c r="U38" t="s">
        <v>23</v>
      </c>
    </row>
    <row r="39" ht="15">
      <c r="U39" t="s">
        <v>24</v>
      </c>
    </row>
    <row r="42" spans="20:21" ht="15">
      <c r="T42" t="s">
        <v>18</v>
      </c>
      <c r="U42">
        <v>72452</v>
      </c>
    </row>
    <row r="43" ht="15">
      <c r="U43">
        <v>79330</v>
      </c>
    </row>
    <row r="46" spans="20:21" ht="15">
      <c r="T46" t="s">
        <v>19</v>
      </c>
      <c r="U46">
        <v>10867.8</v>
      </c>
    </row>
    <row r="47" ht="15">
      <c r="U47">
        <v>11899.5</v>
      </c>
    </row>
  </sheetData>
  <mergeCells count="2">
    <mergeCell ref="E5:G5"/>
    <mergeCell ref="E20:G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2016-02-09T14:59:01Z</cp:lastPrinted>
  <dcterms:created xsi:type="dcterms:W3CDTF">2015-09-22T08:51:01Z</dcterms:created>
  <dcterms:modified xsi:type="dcterms:W3CDTF">2022-05-11T10:28:10Z</dcterms:modified>
  <cp:category/>
  <cp:version/>
  <cp:contentType/>
  <cp:contentStatus/>
</cp:coreProperties>
</file>